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05" windowHeight="11370" activeTab="2"/>
  </bookViews>
  <sheets>
    <sheet name="2011-2012 Catalog &amp; Earlier" sheetId="1" r:id="rId1"/>
    <sheet name="Sheet2" sheetId="2" state="hidden" r:id="rId2"/>
    <sheet name="2012-2013 Catalog &amp; Later" sheetId="3" r:id="rId3"/>
  </sheets>
  <definedNames>
    <definedName name="Grades">'Sheet2'!$A$1:$A$7</definedName>
    <definedName name="Lab">'Sheet2'!$D$1:$D$2</definedName>
    <definedName name="Systems">'Sheet2'!$C$1:$C$2</definedName>
  </definedNames>
  <calcPr fullCalcOnLoad="1"/>
</workbook>
</file>

<file path=xl/sharedStrings.xml><?xml version="1.0" encoding="utf-8"?>
<sst xmlns="http://schemas.openxmlformats.org/spreadsheetml/2006/main" count="137" uniqueCount="87">
  <si>
    <t>COE 2001</t>
  </si>
  <si>
    <t>Statics</t>
  </si>
  <si>
    <t>COE 3001</t>
  </si>
  <si>
    <t>ME/CEE 1770</t>
  </si>
  <si>
    <t>ME 2110</t>
  </si>
  <si>
    <t>ME 2202</t>
  </si>
  <si>
    <t>ME 2016</t>
  </si>
  <si>
    <t>ME 3322</t>
  </si>
  <si>
    <t>ME 3340</t>
  </si>
  <si>
    <t>ME 3015</t>
  </si>
  <si>
    <t>ME 3345</t>
  </si>
  <si>
    <t>ME 3180 or ME 4315</t>
  </si>
  <si>
    <t>ME 3057</t>
  </si>
  <si>
    <t>ME 4053</t>
  </si>
  <si>
    <t>ME 4182</t>
  </si>
  <si>
    <t>ME Elective</t>
  </si>
  <si>
    <t>Mechanics of Deformable Bodies</t>
  </si>
  <si>
    <t>Engineering Graphics</t>
  </si>
  <si>
    <t>Creative Decision &amp; Design</t>
  </si>
  <si>
    <t>Dynamics of Rigid Bodies</t>
  </si>
  <si>
    <t>Computing Techniques</t>
  </si>
  <si>
    <t>Thermodynamics</t>
  </si>
  <si>
    <t>Fluid Mechanics</t>
  </si>
  <si>
    <t>System Dynamics &amp; Control</t>
  </si>
  <si>
    <t>Heat Transfer</t>
  </si>
  <si>
    <t>Design Elective</t>
  </si>
  <si>
    <t>Experimental Methods Lab</t>
  </si>
  <si>
    <t>ME Systems Lab</t>
  </si>
  <si>
    <t>Capstone Design</t>
  </si>
  <si>
    <t>Class Number</t>
  </si>
  <si>
    <t>Class Name</t>
  </si>
  <si>
    <t>Grade</t>
  </si>
  <si>
    <t>A</t>
  </si>
  <si>
    <t>B</t>
  </si>
  <si>
    <t>C</t>
  </si>
  <si>
    <t>D</t>
  </si>
  <si>
    <t>F</t>
  </si>
  <si>
    <t>Quality Points</t>
  </si>
  <si>
    <t>Credit Hours</t>
  </si>
  <si>
    <t>ME GPA</t>
  </si>
  <si>
    <t>This Excel sheet can be used to calculate your ME GPA.</t>
  </si>
  <si>
    <t>Instructions</t>
  </si>
  <si>
    <t xml:space="preserve">  5. Your current ME GPA is at the bottom of the table.</t>
  </si>
  <si>
    <t xml:space="preserve">  2. Use the drop down to select the grade for that class. </t>
  </si>
  <si>
    <t xml:space="preserve">  • Your ME GPA includes all ME and COE classes.</t>
  </si>
  <si>
    <t xml:space="preserve">  6. To remove a grade, put your cursor in the grade cell and hit the DELETE key.</t>
  </si>
  <si>
    <t xml:space="preserve">  1. Put your cursor in one of the highlighted cells under the Grade column.</t>
  </si>
  <si>
    <t xml:space="preserve">  • If you repeat a class, only use the most recent grade in the class.</t>
  </si>
  <si>
    <t xml:space="preserve">  4. The Credit Hours and Quality Points will automatically fill in after you enter a grade.</t>
  </si>
  <si>
    <t xml:space="preserve">  • Only courses taken at Georgia Tech are included in the ME GPA.</t>
  </si>
  <si>
    <t>Transfer</t>
  </si>
  <si>
    <t xml:space="preserve">  • Do not include approved minor classes that are substituted in for ME electives.</t>
  </si>
  <si>
    <t>ME Elective (optional)</t>
  </si>
  <si>
    <t xml:space="preserve">  • Students who take more than two ME electives can include those classes in the ME GPA.</t>
  </si>
  <si>
    <t xml:space="preserve">  3. If you have transfer credit for a class, select or type 'Transfer' to indicate transfer credit.</t>
  </si>
  <si>
    <t>ME GPA Calculator (2011-2012 Catalog and Earlier)</t>
  </si>
  <si>
    <t>ECE 3710</t>
  </si>
  <si>
    <t>ECE 3741</t>
  </si>
  <si>
    <t>ISYE 3025</t>
  </si>
  <si>
    <t>MSE 2001</t>
  </si>
  <si>
    <t xml:space="preserve">       ISYE 3025, MSE 2001, ECE 3710, ECE 3741, ME Elective and the design elective.</t>
  </si>
  <si>
    <t>Circuits &amp; Electronics</t>
  </si>
  <si>
    <t>Instrument &amp; Electronics Lab</t>
  </si>
  <si>
    <t>Engineering Economics</t>
  </si>
  <si>
    <t>Engineering Materials</t>
  </si>
  <si>
    <t>Hours of D's</t>
  </si>
  <si>
    <t xml:space="preserve">  • This sheet is only used for the 2011-2012 catalog and earlier.</t>
  </si>
  <si>
    <t xml:space="preserve">  • This sheet only allows you to type only in the highlighted cells.</t>
  </si>
  <si>
    <t xml:space="preserve">  • This sheet only allows you to type in only the highlighted cells.</t>
  </si>
  <si>
    <t>Total Hours of D's</t>
  </si>
  <si>
    <t>ME 3017</t>
  </si>
  <si>
    <t>System Dynamics</t>
  </si>
  <si>
    <t>ME 4056</t>
  </si>
  <si>
    <t>Major GPA Calculator (2012-2013 Catalog and Later)</t>
  </si>
  <si>
    <t xml:space="preserve">  • Your Major GPA includes all ME and COE classes required by name and number plus </t>
  </si>
  <si>
    <t xml:space="preserve">  • This calculator is only used for the 2012-2013 catalog and later.</t>
  </si>
  <si>
    <t xml:space="preserve">  • Only courses taken at Georgia Tech are included in the Major GPA.</t>
  </si>
  <si>
    <t xml:space="preserve">  • Students who take more than one ME electives can only use one in the Major GPA.</t>
  </si>
  <si>
    <t>This Excel sheet can be used to calculate your Major GPA.</t>
  </si>
  <si>
    <t>T</t>
  </si>
  <si>
    <t xml:space="preserve">  3. If you have transfer credit for a class, select 'Transfer' or 'T' to indicate transfer credit.</t>
  </si>
  <si>
    <t xml:space="preserve">  4. Select the classes that you took for System Dynamics and ME Systems Lab.</t>
  </si>
  <si>
    <t xml:space="preserve">  5. The Credit Hours and Quality Points will automatically fill in after you enter a grade.</t>
  </si>
  <si>
    <t xml:space="preserve">  6. Your current Major GPA and total hours of D's is at the bottom of the table.</t>
  </si>
  <si>
    <t xml:space="preserve">  7. To remove a grade, put your cursor in the grade cell and hit the DELETE key.</t>
  </si>
  <si>
    <t>Design, Materials &amp; Manufacture</t>
  </si>
  <si>
    <t>ME 3210 or ME 4210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</si>
</sst>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38" fillId="0" borderId="0" xfId="0" applyFont="1" applyAlignment="1">
      <alignment/>
    </xf>
    <xf numFmtId="0" fontId="41" fillId="0" borderId="0" xfId="0" applyFont="1" applyFill="1" applyAlignment="1" applyProtection="1">
      <alignment horizontal="center"/>
      <protection/>
    </xf>
    <xf numFmtId="0" fontId="6" fillId="8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>
      <alignment horizontal="center"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 horizontal="right"/>
      <protection/>
    </xf>
    <xf numFmtId="0" fontId="42" fillId="0" borderId="0" xfId="0" applyFont="1" applyAlignment="1">
      <alignment horizontal="center"/>
    </xf>
    <xf numFmtId="0" fontId="41" fillId="33" borderId="11" xfId="0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9525</xdr:rowOff>
    </xdr:from>
    <xdr:to>
      <xdr:col>0</xdr:col>
      <xdr:colOff>628650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4848225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Only Fill In One</a:t>
          </a:r>
        </a:p>
      </xdr:txBody>
    </xdr:sp>
    <xdr:clientData/>
  </xdr:twoCellAnchor>
  <xdr:twoCellAnchor>
    <xdr:from>
      <xdr:col>0</xdr:col>
      <xdr:colOff>571500</xdr:colOff>
      <xdr:row>24</xdr:row>
      <xdr:rowOff>161925</xdr:rowOff>
    </xdr:from>
    <xdr:to>
      <xdr:col>0</xdr:col>
      <xdr:colOff>790575</xdr:colOff>
      <xdr:row>27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0" y="481012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{</a:t>
          </a:r>
        </a:p>
      </xdr:txBody>
    </xdr:sp>
    <xdr:clientData/>
  </xdr:twoCellAnchor>
  <xdr:twoCellAnchor>
    <xdr:from>
      <xdr:col>0</xdr:col>
      <xdr:colOff>104775</xdr:colOff>
      <xdr:row>31</xdr:row>
      <xdr:rowOff>180975</xdr:rowOff>
    </xdr:from>
    <xdr:to>
      <xdr:col>0</xdr:col>
      <xdr:colOff>638175</xdr:colOff>
      <xdr:row>33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" y="6162675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Only Fill In One</a:t>
          </a:r>
        </a:p>
      </xdr:txBody>
    </xdr:sp>
    <xdr:clientData/>
  </xdr:twoCellAnchor>
  <xdr:twoCellAnchor>
    <xdr:from>
      <xdr:col>0</xdr:col>
      <xdr:colOff>581025</xdr:colOff>
      <xdr:row>31</xdr:row>
      <xdr:rowOff>142875</xdr:rowOff>
    </xdr:from>
    <xdr:to>
      <xdr:col>0</xdr:col>
      <xdr:colOff>828675</xdr:colOff>
      <xdr:row>33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025" y="61245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{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0.00390625" style="0" customWidth="1"/>
    <col min="2" max="2" width="29.8515625" style="0" customWidth="1"/>
    <col min="3" max="3" width="8.140625" style="0" customWidth="1"/>
    <col min="4" max="4" width="12.57421875" style="0" customWidth="1"/>
    <col min="5" max="5" width="13.8515625" style="0" customWidth="1"/>
  </cols>
  <sheetData>
    <row r="1" spans="1:5" ht="21">
      <c r="A1" s="27" t="s">
        <v>55</v>
      </c>
      <c r="B1" s="27"/>
      <c r="C1" s="27"/>
      <c r="D1" s="27"/>
      <c r="E1" s="27"/>
    </row>
    <row r="2" ht="15">
      <c r="A2" t="s">
        <v>40</v>
      </c>
    </row>
    <row r="3" ht="15">
      <c r="A3" t="s">
        <v>66</v>
      </c>
    </row>
    <row r="4" ht="15">
      <c r="A4" t="s">
        <v>44</v>
      </c>
    </row>
    <row r="5" ht="15">
      <c r="A5" t="s">
        <v>47</v>
      </c>
    </row>
    <row r="6" ht="15">
      <c r="A6" t="s">
        <v>49</v>
      </c>
    </row>
    <row r="7" ht="15">
      <c r="A7" t="s">
        <v>51</v>
      </c>
    </row>
    <row r="8" ht="15">
      <c r="A8" t="s">
        <v>68</v>
      </c>
    </row>
    <row r="9" ht="15">
      <c r="A9" t="s">
        <v>53</v>
      </c>
    </row>
    <row r="11" ht="15">
      <c r="A11" s="6" t="s">
        <v>41</v>
      </c>
    </row>
    <row r="12" ht="15">
      <c r="A12" t="s">
        <v>46</v>
      </c>
    </row>
    <row r="13" ht="15">
      <c r="A13" t="s">
        <v>43</v>
      </c>
    </row>
    <row r="14" ht="15">
      <c r="A14" t="s">
        <v>54</v>
      </c>
    </row>
    <row r="15" ht="15">
      <c r="A15" t="s">
        <v>48</v>
      </c>
    </row>
    <row r="16" ht="15">
      <c r="A16" t="s">
        <v>42</v>
      </c>
    </row>
    <row r="17" ht="15">
      <c r="A17" t="s">
        <v>45</v>
      </c>
    </row>
    <row r="19" spans="1:5" ht="15">
      <c r="A19" s="4" t="s">
        <v>29</v>
      </c>
      <c r="B19" s="4" t="s">
        <v>30</v>
      </c>
      <c r="C19" s="5" t="s">
        <v>31</v>
      </c>
      <c r="D19" s="5" t="s">
        <v>38</v>
      </c>
      <c r="E19" s="5" t="s">
        <v>37</v>
      </c>
    </row>
    <row r="20" spans="1:5" ht="15">
      <c r="A20" s="1" t="s">
        <v>0</v>
      </c>
      <c r="B20" s="1" t="s">
        <v>1</v>
      </c>
      <c r="C20" s="3"/>
      <c r="D20" s="2">
        <f>IF(OR(C20="",LOWER(C20)="transfer"),"",2)</f>
      </c>
      <c r="E20" s="2">
        <f aca="true" t="shared" si="0" ref="E20:E42">IF(C20="A",4*D20,IF(C20="B",3*D20,IF(C20="C",2*D20,IF(C20="D",1*D20,IF(C20="F",0,"")))))</f>
      </c>
    </row>
    <row r="21" spans="1:5" ht="15">
      <c r="A21" s="1" t="s">
        <v>2</v>
      </c>
      <c r="B21" s="1" t="s">
        <v>16</v>
      </c>
      <c r="C21" s="3"/>
      <c r="D21" s="2">
        <f>IF(OR(C21="",LOWER(C21)="transfer"),"",3)</f>
      </c>
      <c r="E21" s="2">
        <f t="shared" si="0"/>
      </c>
    </row>
    <row r="22" spans="1:5" ht="15">
      <c r="A22" s="1" t="s">
        <v>3</v>
      </c>
      <c r="B22" s="1" t="s">
        <v>17</v>
      </c>
      <c r="C22" s="3"/>
      <c r="D22" s="2">
        <f aca="true" t="shared" si="1" ref="D22:D42">IF(OR(C22="",LOWER(C22)="transfer"),"",3)</f>
      </c>
      <c r="E22" s="2">
        <f t="shared" si="0"/>
      </c>
    </row>
    <row r="23" spans="1:5" ht="15">
      <c r="A23" s="1" t="s">
        <v>6</v>
      </c>
      <c r="B23" s="1" t="s">
        <v>20</v>
      </c>
      <c r="C23" s="3"/>
      <c r="D23" s="2">
        <f t="shared" si="1"/>
      </c>
      <c r="E23" s="2">
        <f t="shared" si="0"/>
      </c>
    </row>
    <row r="24" spans="1:5" ht="15">
      <c r="A24" s="1" t="s">
        <v>4</v>
      </c>
      <c r="B24" s="1" t="s">
        <v>18</v>
      </c>
      <c r="C24" s="3"/>
      <c r="D24" s="2">
        <f t="shared" si="1"/>
      </c>
      <c r="E24" s="2">
        <f t="shared" si="0"/>
      </c>
    </row>
    <row r="25" spans="1:5" ht="15">
      <c r="A25" s="1" t="s">
        <v>5</v>
      </c>
      <c r="B25" s="1" t="s">
        <v>19</v>
      </c>
      <c r="C25" s="3"/>
      <c r="D25" s="2">
        <f t="shared" si="1"/>
      </c>
      <c r="E25" s="2">
        <f t="shared" si="0"/>
      </c>
    </row>
    <row r="26" spans="1:5" ht="15">
      <c r="A26" s="21" t="s">
        <v>9</v>
      </c>
      <c r="B26" s="22" t="s">
        <v>23</v>
      </c>
      <c r="C26" s="3"/>
      <c r="D26" s="2">
        <f>IF(OR(C26="",LOWER(C26)="transfer"),"",4)</f>
      </c>
      <c r="E26" s="2">
        <f t="shared" si="0"/>
      </c>
    </row>
    <row r="27" spans="1:7" ht="15">
      <c r="A27" s="21" t="s">
        <v>70</v>
      </c>
      <c r="B27" s="22" t="s">
        <v>71</v>
      </c>
      <c r="C27" s="3"/>
      <c r="D27" s="2">
        <f>IF(OR(C27="",LOWER(C27)="transfer"),"",3)</f>
      </c>
      <c r="E27" s="2">
        <f>IF(C27="A",4*D27,IF(C27="B",3*D27,IF(C27="C",2*D27,IF(C27="D",1*D27,IF(C27="F",0,"")))))</f>
      </c>
      <c r="G27" s="19"/>
    </row>
    <row r="28" spans="1:5" ht="15">
      <c r="A28" s="1" t="s">
        <v>12</v>
      </c>
      <c r="B28" s="1" t="s">
        <v>26</v>
      </c>
      <c r="C28" s="3"/>
      <c r="D28" s="2">
        <f t="shared" si="1"/>
      </c>
      <c r="E28" s="2">
        <f t="shared" si="0"/>
      </c>
    </row>
    <row r="29" spans="1:5" ht="15">
      <c r="A29" s="1" t="s">
        <v>7</v>
      </c>
      <c r="B29" s="1" t="s">
        <v>21</v>
      </c>
      <c r="C29" s="3"/>
      <c r="D29" s="2">
        <f t="shared" si="1"/>
      </c>
      <c r="E29" s="2">
        <f t="shared" si="0"/>
      </c>
    </row>
    <row r="30" spans="1:5" ht="15">
      <c r="A30" s="1" t="s">
        <v>8</v>
      </c>
      <c r="B30" s="1" t="s">
        <v>22</v>
      </c>
      <c r="C30" s="3"/>
      <c r="D30" s="2">
        <f t="shared" si="1"/>
      </c>
      <c r="E30" s="2">
        <f t="shared" si="0"/>
      </c>
    </row>
    <row r="31" spans="1:5" ht="15">
      <c r="A31" s="1" t="s">
        <v>10</v>
      </c>
      <c r="B31" s="1" t="s">
        <v>24</v>
      </c>
      <c r="C31" s="3"/>
      <c r="D31" s="2">
        <f t="shared" si="1"/>
      </c>
      <c r="E31" s="2">
        <f t="shared" si="0"/>
      </c>
    </row>
    <row r="32" spans="1:5" ht="15">
      <c r="A32" s="1" t="s">
        <v>11</v>
      </c>
      <c r="B32" s="1" t="s">
        <v>25</v>
      </c>
      <c r="C32" s="3"/>
      <c r="D32" s="2">
        <f t="shared" si="1"/>
      </c>
      <c r="E32" s="2">
        <f t="shared" si="0"/>
      </c>
    </row>
    <row r="33" spans="1:5" ht="15">
      <c r="A33" s="23" t="s">
        <v>13</v>
      </c>
      <c r="B33" s="24" t="s">
        <v>27</v>
      </c>
      <c r="C33" s="3"/>
      <c r="D33" s="2">
        <f>IF(OR(C33="",LOWER(C33)="transfer"),"",2)</f>
      </c>
      <c r="E33" s="2">
        <f t="shared" si="0"/>
      </c>
    </row>
    <row r="34" spans="1:5" ht="15">
      <c r="A34" s="23" t="s">
        <v>72</v>
      </c>
      <c r="B34" s="24" t="s">
        <v>27</v>
      </c>
      <c r="C34" s="3"/>
      <c r="D34" s="2">
        <f>IF(OR(C34="",LOWER(C34)="transfer"),"",3)</f>
      </c>
      <c r="E34" s="2">
        <f>IF(C34="A",4*D34,IF(C34="B",3*D34,IF(C34="C",2*D34,IF(C34="D",1*D34,IF(C34="F",0,"")))))</f>
      </c>
    </row>
    <row r="35" spans="1:5" ht="15">
      <c r="A35" s="1" t="s">
        <v>14</v>
      </c>
      <c r="B35" s="1" t="s">
        <v>28</v>
      </c>
      <c r="C35" s="3"/>
      <c r="D35" s="2">
        <f t="shared" si="1"/>
      </c>
      <c r="E35" s="2">
        <f t="shared" si="0"/>
      </c>
    </row>
    <row r="36" spans="1:5" ht="15">
      <c r="A36" s="1" t="s">
        <v>86</v>
      </c>
      <c r="B36" s="1" t="s">
        <v>85</v>
      </c>
      <c r="C36" s="3"/>
      <c r="D36" s="2">
        <f t="shared" si="1"/>
      </c>
      <c r="E36" s="2">
        <f t="shared" si="0"/>
      </c>
    </row>
    <row r="37" spans="1:5" ht="15">
      <c r="A37" s="1" t="s">
        <v>15</v>
      </c>
      <c r="B37" s="8"/>
      <c r="C37" s="3"/>
      <c r="D37" s="2">
        <f t="shared" si="1"/>
      </c>
      <c r="E37" s="2">
        <f t="shared" si="0"/>
      </c>
    </row>
    <row r="38" spans="1:5" ht="15">
      <c r="A38" s="1" t="s">
        <v>15</v>
      </c>
      <c r="B38" s="8"/>
      <c r="C38" s="3"/>
      <c r="D38" s="2">
        <f t="shared" si="1"/>
      </c>
      <c r="E38" s="2">
        <f t="shared" si="0"/>
      </c>
    </row>
    <row r="39" spans="1:5" ht="15">
      <c r="A39" s="1" t="s">
        <v>52</v>
      </c>
      <c r="B39" s="8"/>
      <c r="C39" s="3"/>
      <c r="D39" s="2">
        <f t="shared" si="1"/>
      </c>
      <c r="E39" s="2">
        <f t="shared" si="0"/>
      </c>
    </row>
    <row r="40" spans="1:5" ht="15">
      <c r="A40" s="1" t="s">
        <v>52</v>
      </c>
      <c r="B40" s="8"/>
      <c r="C40" s="3"/>
      <c r="D40" s="2">
        <f t="shared" si="1"/>
      </c>
      <c r="E40" s="2">
        <f t="shared" si="0"/>
      </c>
    </row>
    <row r="41" spans="1:5" ht="15">
      <c r="A41" s="1" t="s">
        <v>52</v>
      </c>
      <c r="B41" s="8"/>
      <c r="C41" s="3"/>
      <c r="D41" s="2">
        <f t="shared" si="1"/>
      </c>
      <c r="E41" s="2">
        <f t="shared" si="0"/>
      </c>
    </row>
    <row r="42" spans="1:5" ht="15">
      <c r="A42" s="1" t="s">
        <v>52</v>
      </c>
      <c r="B42" s="8"/>
      <c r="C42" s="3"/>
      <c r="D42" s="2">
        <f t="shared" si="1"/>
      </c>
      <c r="E42" s="2">
        <f t="shared" si="0"/>
      </c>
    </row>
    <row r="43" spans="1:5" ht="18.75">
      <c r="A43" s="1"/>
      <c r="B43" s="1"/>
      <c r="C43" s="26" t="s">
        <v>39</v>
      </c>
      <c r="D43" s="26"/>
      <c r="E43" s="7" t="e">
        <f>TRUNC(SUM(E20:E42)/SUM(D20:D42),2)</f>
        <v>#DIV/0!</v>
      </c>
    </row>
  </sheetData>
  <sheetProtection sheet="1"/>
  <mergeCells count="2">
    <mergeCell ref="C43:D43"/>
    <mergeCell ref="A1:E1"/>
  </mergeCells>
  <dataValidations count="1">
    <dataValidation type="list" showInputMessage="1" showErrorMessage="1" sqref="C20:C42">
      <formula1>Grades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t="s">
        <v>32</v>
      </c>
      <c r="C1" t="s">
        <v>9</v>
      </c>
      <c r="D1" t="s">
        <v>13</v>
      </c>
    </row>
    <row r="2" spans="1:4" ht="15">
      <c r="A2" t="s">
        <v>33</v>
      </c>
      <c r="C2" t="s">
        <v>70</v>
      </c>
      <c r="D2" t="s">
        <v>72</v>
      </c>
    </row>
    <row r="3" ht="15">
      <c r="A3" t="s">
        <v>34</v>
      </c>
    </row>
    <row r="4" ht="15">
      <c r="A4" t="s">
        <v>35</v>
      </c>
    </row>
    <row r="5" ht="15">
      <c r="A5" t="s">
        <v>36</v>
      </c>
    </row>
    <row r="6" ht="15">
      <c r="A6" t="s">
        <v>50</v>
      </c>
    </row>
    <row r="7" ht="15">
      <c r="A7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0.00390625" style="0" customWidth="1"/>
    <col min="2" max="2" width="29.8515625" style="0" customWidth="1"/>
    <col min="3" max="4" width="8.140625" style="0" customWidth="1"/>
    <col min="5" max="5" width="8.28125" style="0" customWidth="1"/>
    <col min="6" max="6" width="6.8515625" style="0" customWidth="1"/>
    <col min="7" max="7" width="16.7109375" style="0" bestFit="1" customWidth="1"/>
  </cols>
  <sheetData>
    <row r="1" spans="1:5" ht="21">
      <c r="A1" s="27" t="s">
        <v>73</v>
      </c>
      <c r="B1" s="27"/>
      <c r="C1" s="27"/>
      <c r="D1" s="27"/>
      <c r="E1" s="27"/>
    </row>
    <row r="2" ht="15">
      <c r="A2" t="s">
        <v>78</v>
      </c>
    </row>
    <row r="3" ht="15">
      <c r="A3" t="s">
        <v>75</v>
      </c>
    </row>
    <row r="4" ht="15">
      <c r="A4" t="s">
        <v>74</v>
      </c>
    </row>
    <row r="5" ht="15">
      <c r="A5" t="s">
        <v>60</v>
      </c>
    </row>
    <row r="6" ht="15">
      <c r="A6" t="s">
        <v>47</v>
      </c>
    </row>
    <row r="7" ht="15">
      <c r="A7" t="s">
        <v>76</v>
      </c>
    </row>
    <row r="8" ht="15">
      <c r="A8" t="s">
        <v>67</v>
      </c>
    </row>
    <row r="9" ht="15">
      <c r="A9" t="s">
        <v>77</v>
      </c>
    </row>
    <row r="11" ht="15">
      <c r="A11" s="6" t="s">
        <v>41</v>
      </c>
    </row>
    <row r="12" ht="15">
      <c r="A12" t="s">
        <v>46</v>
      </c>
    </row>
    <row r="13" ht="15">
      <c r="A13" t="s">
        <v>43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20" spans="1:6" ht="30">
      <c r="A20" s="12" t="s">
        <v>29</v>
      </c>
      <c r="B20" s="12" t="s">
        <v>30</v>
      </c>
      <c r="C20" s="13" t="s">
        <v>31</v>
      </c>
      <c r="D20" s="14" t="s">
        <v>38</v>
      </c>
      <c r="E20" s="14" t="s">
        <v>37</v>
      </c>
      <c r="F20" s="14" t="s">
        <v>65</v>
      </c>
    </row>
    <row r="21" spans="1:6" ht="15">
      <c r="A21" s="1" t="s">
        <v>0</v>
      </c>
      <c r="B21" s="1" t="s">
        <v>1</v>
      </c>
      <c r="C21" s="3"/>
      <c r="D21" s="2">
        <f>IF(OR(C21="",OR(LOWER(C21)="transfer",LOWER(C21)="t")),"",2)</f>
      </c>
      <c r="E21" s="2">
        <f aca="true" t="shared" si="0" ref="E21:E40">IF(C21="A",4*D21,IF(C21="B",3*D21,IF(C21="C",2*D21,IF(C21="D",1*D21,IF(C21="F",0,"")))))</f>
      </c>
      <c r="F21" s="15">
        <f>IF(LOWER(C21)="d",D21,"")</f>
      </c>
    </row>
    <row r="22" spans="1:6" ht="15">
      <c r="A22" s="1" t="s">
        <v>2</v>
      </c>
      <c r="B22" s="1" t="s">
        <v>16</v>
      </c>
      <c r="C22" s="3"/>
      <c r="D22" s="2">
        <f aca="true" t="shared" si="1" ref="D22:D36">IF(OR(C22="",OR(LOWER(C22)="transfer",LOWER(C22)="t")),"",3)</f>
      </c>
      <c r="E22" s="2">
        <f t="shared" si="0"/>
      </c>
      <c r="F22" s="15">
        <f aca="true" t="shared" si="2" ref="F22:F40">IF(LOWER(C22)="d",D22,"")</f>
      </c>
    </row>
    <row r="23" spans="1:6" ht="15">
      <c r="A23" s="1" t="s">
        <v>3</v>
      </c>
      <c r="B23" s="1" t="s">
        <v>17</v>
      </c>
      <c r="C23" s="3"/>
      <c r="D23" s="2">
        <f t="shared" si="1"/>
      </c>
      <c r="E23" s="2">
        <f t="shared" si="0"/>
      </c>
      <c r="F23" s="15">
        <f t="shared" si="2"/>
      </c>
    </row>
    <row r="24" spans="1:6" ht="15">
      <c r="A24" s="1" t="s">
        <v>6</v>
      </c>
      <c r="B24" s="1" t="s">
        <v>20</v>
      </c>
      <c r="C24" s="3"/>
      <c r="D24" s="2">
        <f t="shared" si="1"/>
      </c>
      <c r="E24" s="2">
        <f t="shared" si="0"/>
      </c>
      <c r="F24" s="15">
        <f t="shared" si="2"/>
      </c>
    </row>
    <row r="25" spans="1:6" ht="15">
      <c r="A25" s="1" t="s">
        <v>4</v>
      </c>
      <c r="B25" s="1" t="s">
        <v>18</v>
      </c>
      <c r="C25" s="3"/>
      <c r="D25" s="2">
        <f t="shared" si="1"/>
      </c>
      <c r="E25" s="2">
        <f t="shared" si="0"/>
      </c>
      <c r="F25" s="15">
        <f t="shared" si="2"/>
      </c>
    </row>
    <row r="26" spans="1:6" ht="15">
      <c r="A26" s="1" t="s">
        <v>5</v>
      </c>
      <c r="B26" s="1" t="s">
        <v>19</v>
      </c>
      <c r="C26" s="3"/>
      <c r="D26" s="2">
        <f t="shared" si="1"/>
      </c>
      <c r="E26" s="2">
        <f t="shared" si="0"/>
      </c>
      <c r="F26" s="15">
        <f t="shared" si="2"/>
      </c>
    </row>
    <row r="27" spans="1:6" ht="15">
      <c r="A27" s="1" t="s">
        <v>70</v>
      </c>
      <c r="B27" s="20" t="s">
        <v>71</v>
      </c>
      <c r="C27" s="3"/>
      <c r="D27" s="2">
        <f t="shared" si="1"/>
      </c>
      <c r="E27" s="2">
        <f t="shared" si="0"/>
      </c>
      <c r="F27" s="15">
        <f t="shared" si="2"/>
      </c>
    </row>
    <row r="28" spans="1:6" ht="15">
      <c r="A28" s="1" t="s">
        <v>12</v>
      </c>
      <c r="B28" s="1" t="s">
        <v>26</v>
      </c>
      <c r="C28" s="3"/>
      <c r="D28" s="2">
        <f t="shared" si="1"/>
      </c>
      <c r="E28" s="2">
        <f t="shared" si="0"/>
      </c>
      <c r="F28" s="15">
        <f t="shared" si="2"/>
      </c>
    </row>
    <row r="29" spans="1:6" ht="15">
      <c r="A29" s="1" t="s">
        <v>7</v>
      </c>
      <c r="B29" s="1" t="s">
        <v>21</v>
      </c>
      <c r="C29" s="3"/>
      <c r="D29" s="2">
        <f t="shared" si="1"/>
      </c>
      <c r="E29" s="2">
        <f t="shared" si="0"/>
      </c>
      <c r="F29" s="15">
        <f t="shared" si="2"/>
      </c>
    </row>
    <row r="30" spans="1:6" ht="15">
      <c r="A30" s="1" t="s">
        <v>8</v>
      </c>
      <c r="B30" s="1" t="s">
        <v>22</v>
      </c>
      <c r="C30" s="3"/>
      <c r="D30" s="2">
        <f t="shared" si="1"/>
      </c>
      <c r="E30" s="2">
        <f t="shared" si="0"/>
      </c>
      <c r="F30" s="15">
        <f t="shared" si="2"/>
      </c>
    </row>
    <row r="31" spans="1:6" ht="15">
      <c r="A31" s="1" t="s">
        <v>10</v>
      </c>
      <c r="B31" s="1" t="s">
        <v>24</v>
      </c>
      <c r="C31" s="3"/>
      <c r="D31" s="2">
        <f t="shared" si="1"/>
      </c>
      <c r="E31" s="2">
        <f t="shared" si="0"/>
      </c>
      <c r="F31" s="15">
        <f t="shared" si="2"/>
      </c>
    </row>
    <row r="32" spans="1:6" ht="15">
      <c r="A32" s="1" t="s">
        <v>11</v>
      </c>
      <c r="B32" s="1" t="s">
        <v>25</v>
      </c>
      <c r="C32" s="3"/>
      <c r="D32" s="2">
        <f t="shared" si="1"/>
      </c>
      <c r="E32" s="2">
        <f t="shared" si="0"/>
      </c>
      <c r="F32" s="15">
        <f t="shared" si="2"/>
      </c>
    </row>
    <row r="33" spans="1:6" ht="15">
      <c r="A33" s="1" t="s">
        <v>72</v>
      </c>
      <c r="B33" s="25" t="s">
        <v>27</v>
      </c>
      <c r="C33" s="3"/>
      <c r="D33" s="2">
        <f t="shared" si="1"/>
      </c>
      <c r="E33" s="2">
        <f t="shared" si="0"/>
      </c>
      <c r="F33" s="15">
        <f t="shared" si="2"/>
      </c>
    </row>
    <row r="34" spans="1:6" ht="15">
      <c r="A34" s="1" t="s">
        <v>14</v>
      </c>
      <c r="B34" s="1" t="s">
        <v>28</v>
      </c>
      <c r="C34" s="3"/>
      <c r="D34" s="2">
        <f t="shared" si="1"/>
      </c>
      <c r="E34" s="2">
        <f t="shared" si="0"/>
      </c>
      <c r="F34" s="15">
        <f t="shared" si="2"/>
      </c>
    </row>
    <row r="35" spans="1:6" ht="15">
      <c r="A35" s="1" t="s">
        <v>86</v>
      </c>
      <c r="B35" s="1" t="s">
        <v>85</v>
      </c>
      <c r="C35" s="3"/>
      <c r="D35" s="2">
        <f t="shared" si="1"/>
      </c>
      <c r="E35" s="2">
        <f t="shared" si="0"/>
      </c>
      <c r="F35" s="15">
        <f t="shared" si="2"/>
      </c>
    </row>
    <row r="36" spans="1:6" ht="15">
      <c r="A36" s="1" t="s">
        <v>15</v>
      </c>
      <c r="B36" s="8"/>
      <c r="C36" s="3"/>
      <c r="D36" s="2">
        <f t="shared" si="1"/>
      </c>
      <c r="E36" s="2">
        <f t="shared" si="0"/>
      </c>
      <c r="F36" s="15">
        <f t="shared" si="2"/>
      </c>
    </row>
    <row r="37" spans="1:6" ht="15">
      <c r="A37" s="1" t="s">
        <v>56</v>
      </c>
      <c r="B37" s="9" t="s">
        <v>61</v>
      </c>
      <c r="C37" s="3"/>
      <c r="D37" s="2">
        <f>IF(OR(C37="",OR(LOWER(C37)="transfer",LOWER(C37)="t")),"",2)</f>
      </c>
      <c r="E37" s="2">
        <f t="shared" si="0"/>
      </c>
      <c r="F37" s="15">
        <f t="shared" si="2"/>
      </c>
    </row>
    <row r="38" spans="1:6" ht="15">
      <c r="A38" s="1" t="s">
        <v>57</v>
      </c>
      <c r="B38" s="9" t="s">
        <v>62</v>
      </c>
      <c r="C38" s="3"/>
      <c r="D38" s="2">
        <f>IF(OR(C38="",OR(LOWER(C38)="transfer",LOWER(C38)="t")),"",1)</f>
      </c>
      <c r="E38" s="2">
        <f t="shared" si="0"/>
      </c>
      <c r="F38" s="15">
        <f t="shared" si="2"/>
      </c>
    </row>
    <row r="39" spans="1:6" ht="15">
      <c r="A39" s="1" t="s">
        <v>58</v>
      </c>
      <c r="B39" s="9" t="s">
        <v>63</v>
      </c>
      <c r="C39" s="3"/>
      <c r="D39" s="2">
        <f>IF(OR(C39="",OR(LOWER(C39)="transfer",LOWER(C39)="t")),"",1)</f>
      </c>
      <c r="E39" s="2">
        <f t="shared" si="0"/>
      </c>
      <c r="F39" s="15">
        <f t="shared" si="2"/>
      </c>
    </row>
    <row r="40" spans="1:6" ht="15">
      <c r="A40" s="1" t="s">
        <v>59</v>
      </c>
      <c r="B40" s="9" t="s">
        <v>64</v>
      </c>
      <c r="C40" s="3"/>
      <c r="D40" s="2">
        <f>IF(OR(C40="",OR(LOWER(C40)="transfer",LOWER(C40)="t")),"",3)</f>
      </c>
      <c r="E40" s="2">
        <f t="shared" si="0"/>
      </c>
      <c r="F40" s="15">
        <f t="shared" si="2"/>
      </c>
    </row>
    <row r="41" spans="1:5" ht="18.75">
      <c r="A41" s="1"/>
      <c r="B41" s="1"/>
      <c r="C41" s="28" t="s">
        <v>39</v>
      </c>
      <c r="D41" s="29"/>
      <c r="E41" s="10" t="e">
        <f>TRUNC(SUM(E21:E40)/SUM(D21:D40),2)</f>
        <v>#DIV/0!</v>
      </c>
    </row>
    <row r="42" spans="3:6" ht="18.75">
      <c r="C42" s="17"/>
      <c r="D42" s="11" t="s">
        <v>69</v>
      </c>
      <c r="E42" s="18"/>
      <c r="F42" s="16">
        <f>SUM(F21:F40)</f>
        <v>0</v>
      </c>
    </row>
  </sheetData>
  <sheetProtection sheet="1"/>
  <mergeCells count="2">
    <mergeCell ref="A1:E1"/>
    <mergeCell ref="C41:D41"/>
  </mergeCells>
  <dataValidations count="3">
    <dataValidation allowBlank="1" showInputMessage="1" sqref="A27"/>
    <dataValidation type="list" showInputMessage="1" showErrorMessage="1" error="Invalid grade! Please select again." sqref="C21">
      <formula1>Grades</formula1>
    </dataValidation>
    <dataValidation type="list" showInputMessage="1" showErrorMessage="1" sqref="C22:C40">
      <formula1>Grades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Mehaffey</dc:creator>
  <cp:keywords/>
  <dc:description/>
  <cp:lastModifiedBy>Mehaffey, Kristi L</cp:lastModifiedBy>
  <cp:lastPrinted>2012-06-14T17:00:01Z</cp:lastPrinted>
  <dcterms:created xsi:type="dcterms:W3CDTF">2009-12-14T12:39:03Z</dcterms:created>
  <dcterms:modified xsi:type="dcterms:W3CDTF">2014-09-16T14:23:56Z</dcterms:modified>
  <cp:category/>
  <cp:version/>
  <cp:contentType/>
  <cp:contentStatus/>
</cp:coreProperties>
</file>